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bjetivos SMART persona" sheetId="1" r:id="rId3"/>
    <sheet state="visible" name="Kpis segun benchmark" sheetId="2" r:id="rId4"/>
  </sheets>
  <definedNames/>
  <calcPr/>
</workbook>
</file>

<file path=xl/sharedStrings.xml><?xml version="1.0" encoding="utf-8"?>
<sst xmlns="http://schemas.openxmlformats.org/spreadsheetml/2006/main" count="123" uniqueCount="68">
  <si>
    <t>Este excel era antes de SumaCRM (ahora Efficy)</t>
  </si>
  <si>
    <t>&gt;&gt;&gt;</t>
  </si>
  <si>
    <t>Clic para probar efficy Gratis</t>
  </si>
  <si>
    <t>Objetivo SMART</t>
  </si>
  <si>
    <t>Num</t>
  </si>
  <si>
    <t>¿Qué voy a hacer la próxima semana?</t>
  </si>
  <si>
    <t>Noviembre</t>
  </si>
  <si>
    <t>10 a 16</t>
  </si>
  <si>
    <t>17 a 24</t>
  </si>
  <si>
    <t>25 a 30</t>
  </si>
  <si>
    <t>Octubre</t>
  </si>
  <si>
    <t>MARKETING</t>
  </si>
  <si>
    <t>- Tomi</t>
  </si>
  <si>
    <t>Registros</t>
  </si>
  <si>
    <t>1) Volver a publicar post este martes 2) SEO del curso de ventas gratis</t>
  </si>
  <si>
    <t>- Pablo</t>
  </si>
  <si>
    <t>1) Revisión campañas fbads 2) Volver a activar publicaciones redes sociales</t>
  </si>
  <si>
    <t>COMERCIALES</t>
  </si>
  <si>
    <t>- Alfredo</t>
  </si>
  <si>
    <t>3 activaciones diarias</t>
  </si>
  <si>
    <t>Semana pasda terminé el argumentario así que esta semana vuelvo a activar y subiré el 20% al 100%</t>
  </si>
  <si>
    <t>- Gonzas</t>
  </si>
  <si>
    <t>1) Formación del nuevo argumentario. 2) Roleplay con alfredo</t>
  </si>
  <si>
    <t>- Liz</t>
  </si>
  <si>
    <t>- Claudia</t>
  </si>
  <si>
    <t>Acaba de entrar esta semana. 1) Formación del nuevo argumentario. 2) Roleplay con alfredo.</t>
  </si>
  <si>
    <t>GESTORES</t>
  </si>
  <si>
    <t>- Jorge</t>
  </si>
  <si>
    <t>Retención 85% del primer mes</t>
  </si>
  <si>
    <t>- Fer</t>
  </si>
  <si>
    <t>PROGRAMACIÓN</t>
  </si>
  <si>
    <t>Loren</t>
  </si>
  <si>
    <t>8 story points semana</t>
  </si>
  <si>
    <t xml:space="preserve">1) Docker, despligues automáticos, procesos automáticos 2) Entrevistas ofertas de programador PHP </t>
  </si>
  <si>
    <t>Henry</t>
  </si>
  <si>
    <t>1) Terminar la funcionalidad del inbox  2) Entrevistas ofertas de programador PHP</t>
  </si>
  <si>
    <t>Ale</t>
  </si>
  <si>
    <t>1) Subir a produccion rediseño menu izquierdo y barra superior</t>
  </si>
  <si>
    <t>Alfredo (product leader)</t>
  </si>
  <si>
    <t>Los story points de programación sean según RoadMAP</t>
  </si>
  <si>
    <t>1) Revisión inicio sprint para ver que las cards son las necesarias para cumplir RoadMAP</t>
  </si>
  <si>
    <t>CUSTOMER SUCCESS</t>
  </si>
  <si>
    <t>Manu</t>
  </si>
  <si>
    <t>Retención 85% los 3 primeros mes</t>
  </si>
  <si>
    <t>1) Test A/B de los emails de reactivación 2) Priorizar por clientes caidos</t>
  </si>
  <si>
    <t>SOPORTE</t>
  </si>
  <si>
    <t>Rocío</t>
  </si>
  <si>
    <t>Responder el 100% del teléfono, chat y email con puntuación 9</t>
  </si>
  <si>
    <t xml:space="preserve">1) Personalizar el chat de intercom para que se vea que es un chat de ayuda 2) Contratar telefono Mexico y ponerlo en la web para que puedan llamarnos 3) Coger email de gaby. </t>
  </si>
  <si>
    <t>CEO</t>
  </si>
  <si>
    <t>Tomi</t>
  </si>
  <si>
    <t>(8 tareas principales)</t>
  </si>
  <si>
    <t>1) Iniciar reunioes 1to1</t>
  </si>
  <si>
    <t>Benchmark</t>
  </si>
  <si>
    <t>Objetivo</t>
  </si>
  <si>
    <t>Visitas</t>
  </si>
  <si>
    <t>2 a 10%</t>
  </si>
  <si>
    <t>kpis más importantes de la empresa que varían directamente según los objetivos SMART de la pestaña anterior</t>
  </si>
  <si>
    <t>Activaciones</t>
  </si>
  <si>
    <t>15 a 50%</t>
  </si>
  <si>
    <t>Retención</t>
  </si>
  <si>
    <t>60 a 80%</t>
  </si>
  <si>
    <t>- Retención 1er mes</t>
  </si>
  <si>
    <t>-</t>
  </si>
  <si>
    <t>- Retención 3 primeros meses</t>
  </si>
  <si>
    <t>Churn desde 90 días</t>
  </si>
  <si>
    <t>0,6 a 2%</t>
  </si>
  <si>
    <t>Clic para probar Efficy Gratis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</si>
</sst>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16">
    <font>
      <sz val="10.0"/>
      <color rgb="FF000000"/>
      <name val="Arial"/>
    </font>
    <font>
      <i/>
      <color rgb="FF999999"/>
      <name val="Arial"/>
    </font>
    <font>
      <sz val="8.0"/>
      <color rgb="FF000000"/>
    </font>
    <font>
      <u/>
      <color rgb="FF0000FF"/>
      <name val="Arial"/>
    </font>
    <font>
      <name val="Arial"/>
    </font>
    <font>
      <sz val="8.0"/>
    </font>
    <font>
      <b/>
      <sz val="8.0"/>
    </font>
    <font>
      <b/>
      <sz val="8.0"/>
      <color rgb="FF000000"/>
    </font>
    <font>
      <b/>
      <sz val="8.0"/>
      <color rgb="FFB7B7B7"/>
    </font>
    <font>
      <sz val="8.0"/>
      <color rgb="FFB7B7B7"/>
    </font>
    <font>
      <b/>
      <sz val="8.0"/>
      <name val="Arial"/>
    </font>
    <font>
      <sz val="8.0"/>
      <name val="Arial"/>
    </font>
    <font>
      <sz val="8.0"/>
      <color rgb="FF000000"/>
      <name val="Arial"/>
    </font>
    <font>
      <sz val="8.0"/>
      <color rgb="FFB7B7B7"/>
      <name val="Arial"/>
    </font>
    <font/>
    <font>
      <b/>
      <u/>
      <color rgb="FF1155CC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</fills>
  <borders count="1">
    <border/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1" numFmtId="1" xfId="0" applyAlignment="1" applyFont="1" applyNumberFormat="1">
      <alignment horizontal="center" vertical="bottom"/>
    </xf>
    <xf borderId="0" fillId="2" fontId="2" numFmtId="0" xfId="0" applyAlignment="1" applyFill="1" applyFont="1">
      <alignment readingOrder="0" shrinkToFit="0" wrapText="0"/>
    </xf>
    <xf borderId="0" fillId="0" fontId="1" numFmtId="1" xfId="0" applyAlignment="1" applyFont="1" applyNumberFormat="1">
      <alignment vertical="bottom"/>
    </xf>
    <xf borderId="0" fillId="2" fontId="3" numFmtId="1" xfId="0" applyAlignment="1" applyFont="1" applyNumberFormat="1">
      <alignment readingOrder="0" vertical="bottom"/>
    </xf>
    <xf borderId="0" fillId="0" fontId="4" numFmtId="1" xfId="0" applyAlignment="1" applyFont="1" applyNumberFormat="1">
      <alignment vertical="bottom"/>
    </xf>
    <xf borderId="0" fillId="0" fontId="4" numFmtId="0" xfId="0" applyAlignment="1" applyFont="1">
      <alignment vertical="bottom"/>
    </xf>
    <xf borderId="0" fillId="2" fontId="5" numFmtId="0" xfId="0" applyAlignment="1" applyFont="1">
      <alignment readingOrder="0" shrinkToFit="0" wrapText="0"/>
    </xf>
    <xf borderId="0" fillId="2" fontId="6" numFmtId="0" xfId="0" applyAlignment="1" applyFont="1">
      <alignment readingOrder="0" shrinkToFit="0" wrapText="0"/>
    </xf>
    <xf borderId="0" fillId="3" fontId="7" numFmtId="0" xfId="0" applyAlignment="1" applyFill="1" applyFont="1">
      <alignment readingOrder="0" shrinkToFit="0" wrapText="0"/>
    </xf>
    <xf borderId="0" fillId="3" fontId="8" numFmtId="0" xfId="0" applyAlignment="1" applyFont="1">
      <alignment readingOrder="0" shrinkToFit="0" wrapText="0"/>
    </xf>
    <xf borderId="0" fillId="3" fontId="7" numFmtId="0" xfId="0" applyAlignment="1" applyFont="1">
      <alignment shrinkToFit="0" wrapText="0"/>
    </xf>
    <xf borderId="0" fillId="3" fontId="2" numFmtId="9" xfId="0" applyAlignment="1" applyFont="1" applyNumberFormat="1">
      <alignment readingOrder="0" shrinkToFit="0" wrapText="0"/>
    </xf>
    <xf borderId="0" fillId="3" fontId="7" numFmtId="10" xfId="0" applyAlignment="1" applyFont="1" applyNumberFormat="1">
      <alignment readingOrder="0" shrinkToFit="0" wrapText="0"/>
    </xf>
    <xf borderId="0" fillId="2" fontId="9" numFmtId="1" xfId="0" applyAlignment="1" applyFont="1" applyNumberFormat="1">
      <alignment readingOrder="0" shrinkToFit="0" wrapText="0"/>
    </xf>
    <xf borderId="0" fillId="2" fontId="9" numFmtId="0" xfId="0" applyAlignment="1" applyFont="1">
      <alignment readingOrder="0" shrinkToFit="0" wrapText="0"/>
    </xf>
    <xf borderId="0" fillId="2" fontId="2" numFmtId="9" xfId="0" applyAlignment="1" applyFont="1" applyNumberFormat="1">
      <alignment readingOrder="0" shrinkToFit="0" wrapText="0"/>
    </xf>
    <xf borderId="0" fillId="4" fontId="2" numFmtId="9" xfId="0" applyAlignment="1" applyFill="1" applyFont="1" applyNumberFormat="1">
      <alignment readingOrder="0" shrinkToFit="0" wrapText="0"/>
    </xf>
    <xf borderId="0" fillId="2" fontId="7" numFmtId="10" xfId="0" applyAlignment="1" applyFont="1" applyNumberFormat="1">
      <alignment readingOrder="0" shrinkToFit="0" wrapText="0"/>
    </xf>
    <xf borderId="0" fillId="3" fontId="2" numFmtId="0" xfId="0" applyAlignment="1" applyFont="1">
      <alignment readingOrder="0" shrinkToFit="0" wrapText="0"/>
    </xf>
    <xf borderId="0" fillId="5" fontId="2" numFmtId="9" xfId="0" applyAlignment="1" applyFill="1" applyFont="1" applyNumberFormat="1">
      <alignment readingOrder="0" shrinkToFit="0" wrapText="0"/>
    </xf>
    <xf borderId="0" fillId="6" fontId="2" numFmtId="9" xfId="0" applyAlignment="1" applyFill="1" applyFont="1" applyNumberFormat="1">
      <alignment readingOrder="0" shrinkToFit="0" wrapText="0"/>
    </xf>
    <xf borderId="0" fillId="3" fontId="9" numFmtId="0" xfId="0" applyAlignment="1" applyFont="1">
      <alignment readingOrder="0" shrinkToFit="0" wrapText="0"/>
    </xf>
    <xf borderId="0" fillId="3" fontId="9" numFmtId="9" xfId="0" applyAlignment="1" applyFont="1" applyNumberFormat="1">
      <alignment readingOrder="0" shrinkToFit="0" wrapText="0"/>
    </xf>
    <xf borderId="0" fillId="2" fontId="9" numFmtId="9" xfId="0" applyAlignment="1" applyFont="1" applyNumberFormat="1">
      <alignment readingOrder="0" shrinkToFit="0" wrapText="0"/>
    </xf>
    <xf borderId="0" fillId="7" fontId="2" numFmtId="9" xfId="0" applyAlignment="1" applyFill="1" applyFont="1" applyNumberFormat="1">
      <alignment readingOrder="0" shrinkToFit="0" wrapText="0"/>
    </xf>
    <xf borderId="0" fillId="2" fontId="9" numFmtId="3" xfId="0" applyAlignment="1" applyFont="1" applyNumberFormat="1">
      <alignment readingOrder="0" shrinkToFit="0" wrapText="0"/>
    </xf>
    <xf borderId="0" fillId="4" fontId="2" numFmtId="9" xfId="0" applyAlignment="1" applyFont="1" applyNumberFormat="1">
      <alignment horizontal="right" readingOrder="0" shrinkToFit="0" wrapText="0"/>
    </xf>
    <xf borderId="0" fillId="5" fontId="2" numFmtId="9" xfId="0" applyAlignment="1" applyFont="1" applyNumberFormat="1">
      <alignment horizontal="right" readingOrder="0" shrinkToFit="0" wrapText="0"/>
    </xf>
    <xf borderId="0" fillId="3" fontId="2" numFmtId="164" xfId="0" applyAlignment="1" applyFont="1" applyNumberFormat="1">
      <alignment readingOrder="0" shrinkToFit="0" wrapText="0"/>
    </xf>
    <xf borderId="0" fillId="0" fontId="1" numFmtId="1" xfId="0" applyAlignment="1" applyFont="1" applyNumberFormat="1">
      <alignment horizontal="left" vertical="bottom"/>
    </xf>
    <xf borderId="0" fillId="2" fontId="4" numFmtId="0" xfId="0" applyAlignment="1" applyFont="1">
      <alignment vertical="bottom"/>
    </xf>
    <xf borderId="0" fillId="2" fontId="10" numFmtId="0" xfId="0" applyAlignment="1" applyFont="1">
      <alignment vertical="bottom"/>
    </xf>
    <xf borderId="0" fillId="2" fontId="10" numFmtId="0" xfId="0" applyAlignment="1" applyFont="1">
      <alignment readingOrder="0" vertical="bottom"/>
    </xf>
    <xf borderId="0" fillId="0" fontId="10" numFmtId="0" xfId="0" applyAlignment="1" applyFont="1">
      <alignment shrinkToFit="0" vertical="bottom" wrapText="0"/>
    </xf>
    <xf borderId="0" fillId="0" fontId="11" numFmtId="0" xfId="0" applyAlignment="1" applyFont="1">
      <alignment shrinkToFit="0" vertical="bottom" wrapText="0"/>
    </xf>
    <xf borderId="0" fillId="0" fontId="12" numFmtId="3" xfId="0" applyAlignment="1" applyFont="1" applyNumberFormat="1">
      <alignment horizontal="right" shrinkToFit="0" vertical="bottom" wrapText="0"/>
    </xf>
    <xf borderId="0" fillId="2" fontId="10" numFmtId="0" xfId="0" applyAlignment="1" applyFont="1">
      <alignment shrinkToFit="0" vertical="bottom" wrapText="0"/>
    </xf>
    <xf borderId="0" fillId="0" fontId="12" numFmtId="164" xfId="0" applyAlignment="1" applyFont="1" applyNumberFormat="1">
      <alignment horizontal="right" shrinkToFit="0" vertical="bottom" wrapText="0"/>
    </xf>
    <xf borderId="0" fillId="0" fontId="5" numFmtId="0" xfId="0" applyAlignment="1" applyFont="1">
      <alignment readingOrder="0"/>
    </xf>
    <xf borderId="0" fillId="0" fontId="12" numFmtId="9" xfId="0" applyAlignment="1" applyFont="1" applyNumberFormat="1">
      <alignment horizontal="right" readingOrder="0" shrinkToFit="0" vertical="bottom" wrapText="0"/>
    </xf>
    <xf borderId="0" fillId="0" fontId="12" numFmtId="9" xfId="0" applyAlignment="1" applyFont="1" applyNumberFormat="1">
      <alignment horizontal="right" shrinkToFit="0" vertical="bottom" wrapText="0"/>
    </xf>
    <xf borderId="0" fillId="0" fontId="13" numFmtId="0" xfId="0" applyAlignment="1" applyFont="1">
      <alignment readingOrder="0" shrinkToFit="0" vertical="bottom" wrapText="0"/>
    </xf>
    <xf borderId="0" fillId="0" fontId="14" numFmtId="0" xfId="0" applyAlignment="1" applyFont="1">
      <alignment readingOrder="0"/>
    </xf>
    <xf borderId="0" fillId="2" fontId="15" numFmtId="1" xfId="0" applyAlignment="1" applyFont="1" applyNumberFormat="1">
      <alignment vertical="bottom"/>
    </xf>
    <xf borderId="0" fillId="0" fontId="4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efficy.com/" TargetMode="External"/><Relationship Id="rId2" Type="http://schemas.openxmlformats.org/officeDocument/2006/relationships/hyperlink" Target="https://www.efficy.com/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efficy.com/es/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0.0"/>
    <col customWidth="1" min="2" max="2" width="36.25"/>
    <col customWidth="1" min="3" max="3" width="5.38"/>
    <col customWidth="1" min="4" max="4" width="26.13"/>
    <col customWidth="1" min="5" max="5" width="8.0"/>
    <col customWidth="1" min="6" max="6" width="6.38"/>
    <col customWidth="1" min="7" max="7" width="6.0"/>
    <col customWidth="1" min="8" max="11" width="5.38"/>
  </cols>
  <sheetData>
    <row r="1" ht="13.5" customHeight="1">
      <c r="A1" s="1" t="s">
        <v>0</v>
      </c>
      <c r="D1" s="1"/>
      <c r="E1" s="2"/>
      <c r="F1" s="2"/>
      <c r="G1" s="2"/>
      <c r="H1" s="2"/>
      <c r="I1" s="2"/>
      <c r="J1" s="2"/>
      <c r="K1" s="2"/>
    </row>
    <row r="2" ht="13.5" customHeight="1">
      <c r="A2" s="3" t="s">
        <v>1</v>
      </c>
      <c r="B2" s="4" t="s">
        <v>2</v>
      </c>
      <c r="C2" s="5"/>
      <c r="D2" s="6"/>
      <c r="E2" s="2"/>
      <c r="F2" s="2"/>
      <c r="G2" s="2"/>
      <c r="H2" s="2"/>
      <c r="I2" s="2"/>
      <c r="J2" s="2"/>
      <c r="K2" s="2"/>
    </row>
    <row r="3" ht="9.0" customHeight="1">
      <c r="A3" s="7"/>
      <c r="B3" s="8" t="s">
        <v>3</v>
      </c>
      <c r="C3" s="8" t="s">
        <v>4</v>
      </c>
      <c r="D3" s="8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/>
      <c r="K3" s="2"/>
    </row>
    <row r="4" ht="9.0" customHeight="1">
      <c r="A4" s="9" t="s">
        <v>11</v>
      </c>
      <c r="B4" s="10"/>
      <c r="C4" s="10"/>
      <c r="D4" s="11"/>
      <c r="E4" s="12">
        <f t="shared" ref="E4:E10" si="2">AVERAGE(F4,G4,H4)</f>
        <v>1.245</v>
      </c>
      <c r="F4" s="12">
        <f t="shared" ref="F4:G4" si="1">AVERAGE(F5,F6)</f>
        <v>1.39</v>
      </c>
      <c r="G4" s="12">
        <f t="shared" si="1"/>
        <v>1.1</v>
      </c>
      <c r="H4" s="13"/>
      <c r="I4" s="13"/>
      <c r="J4" s="13"/>
      <c r="K4" s="13"/>
    </row>
    <row r="5" ht="9.0" customHeight="1">
      <c r="A5" s="2" t="s">
        <v>12</v>
      </c>
      <c r="B5" s="14" t="s">
        <v>13</v>
      </c>
      <c r="C5" s="14">
        <v>643.0</v>
      </c>
      <c r="D5" s="15" t="s">
        <v>14</v>
      </c>
      <c r="E5" s="16">
        <f t="shared" si="2"/>
        <v>1.235</v>
      </c>
      <c r="F5" s="17">
        <v>1.29</v>
      </c>
      <c r="G5" s="17">
        <v>1.18</v>
      </c>
      <c r="H5" s="18"/>
      <c r="I5" s="16"/>
      <c r="J5" s="16"/>
      <c r="K5" s="18"/>
    </row>
    <row r="6" ht="9.0" customHeight="1">
      <c r="A6" s="2" t="s">
        <v>15</v>
      </c>
      <c r="B6" s="14" t="s">
        <v>13</v>
      </c>
      <c r="C6" s="14">
        <v>72.0</v>
      </c>
      <c r="D6" s="15" t="s">
        <v>16</v>
      </c>
      <c r="E6" s="16">
        <f t="shared" si="2"/>
        <v>1.255</v>
      </c>
      <c r="F6" s="17">
        <v>1.49</v>
      </c>
      <c r="G6" s="17">
        <v>1.02</v>
      </c>
      <c r="H6" s="18"/>
      <c r="I6" s="16"/>
      <c r="J6" s="16"/>
      <c r="K6" s="18"/>
    </row>
    <row r="7" ht="9.0" customHeight="1">
      <c r="A7" s="9" t="s">
        <v>17</v>
      </c>
      <c r="B7" s="13"/>
      <c r="C7" s="13"/>
      <c r="D7" s="19"/>
      <c r="E7" s="12">
        <f t="shared" si="2"/>
        <v>0.7983333333</v>
      </c>
      <c r="F7" s="12">
        <f t="shared" ref="F7:G7" si="3">AVERAGE(F8,F9,F10,F11)</f>
        <v>1.023333333</v>
      </c>
      <c r="G7" s="12">
        <f t="shared" si="3"/>
        <v>0.5733333333</v>
      </c>
      <c r="H7" s="13"/>
      <c r="I7" s="13"/>
      <c r="J7" s="13"/>
      <c r="K7" s="13"/>
    </row>
    <row r="8" ht="3.0" customHeight="1">
      <c r="A8" s="2" t="s">
        <v>18</v>
      </c>
      <c r="B8" s="15" t="s">
        <v>19</v>
      </c>
      <c r="C8" s="15">
        <v>3.0</v>
      </c>
      <c r="D8" s="15" t="s">
        <v>20</v>
      </c>
      <c r="E8" s="16">
        <f t="shared" si="2"/>
        <v>0.605</v>
      </c>
      <c r="F8" s="17">
        <v>1.01</v>
      </c>
      <c r="G8" s="20">
        <v>0.2</v>
      </c>
      <c r="H8" s="2"/>
      <c r="I8" s="2"/>
      <c r="J8" s="2"/>
      <c r="K8" s="2"/>
    </row>
    <row r="9" ht="3.0" customHeight="1">
      <c r="A9" s="2" t="s">
        <v>21</v>
      </c>
      <c r="B9" s="15" t="s">
        <v>19</v>
      </c>
      <c r="C9" s="15">
        <v>3.0</v>
      </c>
      <c r="D9" s="15" t="s">
        <v>22</v>
      </c>
      <c r="E9" s="16">
        <f t="shared" si="2"/>
        <v>0.855</v>
      </c>
      <c r="F9" s="17">
        <v>1.04</v>
      </c>
      <c r="G9" s="20">
        <v>0.67</v>
      </c>
      <c r="H9" s="2"/>
      <c r="I9" s="2"/>
      <c r="J9" s="2"/>
      <c r="K9" s="2"/>
    </row>
    <row r="10" ht="3.0" customHeight="1">
      <c r="A10" s="2" t="s">
        <v>23</v>
      </c>
      <c r="B10" s="15" t="s">
        <v>19</v>
      </c>
      <c r="C10" s="15">
        <v>3.0</v>
      </c>
      <c r="D10" s="15" t="s">
        <v>22</v>
      </c>
      <c r="E10" s="16">
        <f t="shared" si="2"/>
        <v>0.935</v>
      </c>
      <c r="F10" s="17">
        <v>1.02</v>
      </c>
      <c r="G10" s="20">
        <v>0.85</v>
      </c>
      <c r="H10" s="2"/>
      <c r="I10" s="2"/>
      <c r="J10" s="2"/>
      <c r="K10" s="2"/>
    </row>
    <row r="11" ht="3.0" customHeight="1">
      <c r="A11" s="2" t="s">
        <v>24</v>
      </c>
      <c r="B11" s="15" t="s">
        <v>19</v>
      </c>
      <c r="C11" s="15">
        <v>3.0</v>
      </c>
      <c r="D11" s="15" t="s">
        <v>25</v>
      </c>
      <c r="E11" s="16"/>
      <c r="F11" s="21"/>
      <c r="G11" s="21"/>
      <c r="H11" s="2"/>
      <c r="I11" s="2"/>
      <c r="J11" s="2"/>
      <c r="K11" s="2"/>
    </row>
    <row r="12" ht="9.0" customHeight="1">
      <c r="A12" s="9" t="s">
        <v>26</v>
      </c>
      <c r="B12" s="22"/>
      <c r="C12" s="23"/>
      <c r="D12" s="19"/>
      <c r="E12" s="12">
        <f t="shared" ref="E12:E15" si="5">AVERAGE(F12,G12,H12)</f>
        <v>0.95</v>
      </c>
      <c r="F12" s="12">
        <f t="shared" ref="F12:G12" si="4">AVERAGE(F13,F14,F15,F16)</f>
        <v>1.016666667</v>
      </c>
      <c r="G12" s="12">
        <f t="shared" si="4"/>
        <v>0.8833333333</v>
      </c>
      <c r="H12" s="13"/>
      <c r="I12" s="13"/>
      <c r="J12" s="13"/>
      <c r="K12" s="13"/>
    </row>
    <row r="13" ht="9.0" customHeight="1">
      <c r="A13" s="2" t="s">
        <v>27</v>
      </c>
      <c r="B13" s="15" t="s">
        <v>28</v>
      </c>
      <c r="C13" s="24">
        <v>0.85</v>
      </c>
      <c r="D13" s="15" t="s">
        <v>22</v>
      </c>
      <c r="E13" s="16">
        <f t="shared" si="5"/>
        <v>0.885</v>
      </c>
      <c r="F13" s="17">
        <v>1.0</v>
      </c>
      <c r="G13" s="20">
        <v>0.77</v>
      </c>
      <c r="H13" s="18"/>
      <c r="I13" s="18"/>
      <c r="J13" s="16"/>
      <c r="K13" s="18"/>
    </row>
    <row r="14" ht="9.0" customHeight="1">
      <c r="A14" s="2" t="s">
        <v>29</v>
      </c>
      <c r="B14" s="15" t="s">
        <v>28</v>
      </c>
      <c r="C14" s="24">
        <v>0.85</v>
      </c>
      <c r="D14" s="15" t="s">
        <v>22</v>
      </c>
      <c r="E14" s="16">
        <f t="shared" si="5"/>
        <v>1.015</v>
      </c>
      <c r="F14" s="17">
        <v>0.98</v>
      </c>
      <c r="G14" s="17">
        <v>1.05</v>
      </c>
      <c r="H14" s="18"/>
      <c r="I14" s="18"/>
      <c r="J14" s="16"/>
      <c r="K14" s="18"/>
    </row>
    <row r="15" ht="9.0" customHeight="1">
      <c r="A15" s="2" t="s">
        <v>23</v>
      </c>
      <c r="B15" s="15" t="s">
        <v>28</v>
      </c>
      <c r="C15" s="24">
        <v>0.85</v>
      </c>
      <c r="D15" s="15" t="s">
        <v>22</v>
      </c>
      <c r="E15" s="16">
        <f t="shared" si="5"/>
        <v>0.95</v>
      </c>
      <c r="F15" s="17">
        <v>1.07</v>
      </c>
      <c r="G15" s="20">
        <v>0.83</v>
      </c>
      <c r="H15" s="18"/>
      <c r="I15" s="16"/>
      <c r="J15" s="18"/>
      <c r="K15" s="18"/>
    </row>
    <row r="16" ht="9.0" customHeight="1">
      <c r="A16" s="2" t="s">
        <v>24</v>
      </c>
      <c r="B16" s="15" t="s">
        <v>28</v>
      </c>
      <c r="C16" s="24">
        <v>0.85</v>
      </c>
      <c r="D16" s="15" t="s">
        <v>25</v>
      </c>
      <c r="E16" s="16"/>
      <c r="F16" s="25"/>
      <c r="G16" s="25"/>
      <c r="H16" s="18"/>
      <c r="I16" s="16"/>
      <c r="J16" s="18"/>
      <c r="K16" s="18"/>
    </row>
    <row r="17" ht="12.0" customHeight="1">
      <c r="A17" s="9" t="s">
        <v>30</v>
      </c>
      <c r="B17" s="13"/>
      <c r="C17" s="13"/>
      <c r="D17" s="19"/>
      <c r="E17" s="12">
        <f t="shared" ref="E17:E21" si="7">AVERAGE(F17,G17,H17)</f>
        <v>0.98</v>
      </c>
      <c r="F17" s="12">
        <f t="shared" ref="F17:G17" si="6">AVERAGE(F18,F19,F20,F21)</f>
        <v>0.985</v>
      </c>
      <c r="G17" s="12">
        <f t="shared" si="6"/>
        <v>0.975</v>
      </c>
      <c r="H17" s="13"/>
      <c r="I17" s="13"/>
      <c r="J17" s="13"/>
      <c r="K17" s="13"/>
    </row>
    <row r="18" ht="9.0" customHeight="1">
      <c r="A18" s="2" t="s">
        <v>31</v>
      </c>
      <c r="B18" s="15" t="s">
        <v>32</v>
      </c>
      <c r="C18" s="26">
        <v>8.0</v>
      </c>
      <c r="D18" s="15" t="s">
        <v>33</v>
      </c>
      <c r="E18" s="16">
        <f t="shared" si="7"/>
        <v>0.955</v>
      </c>
      <c r="F18" s="20">
        <v>0.86</v>
      </c>
      <c r="G18" s="17">
        <v>1.05</v>
      </c>
      <c r="H18" s="16"/>
      <c r="I18" s="16"/>
      <c r="J18" s="16"/>
      <c r="K18" s="16"/>
    </row>
    <row r="19" ht="9.0" customHeight="1">
      <c r="A19" s="2" t="s">
        <v>34</v>
      </c>
      <c r="B19" s="15" t="s">
        <v>32</v>
      </c>
      <c r="C19" s="26">
        <v>8.0</v>
      </c>
      <c r="D19" s="15" t="s">
        <v>35</v>
      </c>
      <c r="E19" s="16">
        <f t="shared" si="7"/>
        <v>1.05</v>
      </c>
      <c r="F19" s="17">
        <v>1.08</v>
      </c>
      <c r="G19" s="17">
        <v>1.02</v>
      </c>
      <c r="H19" s="16"/>
      <c r="I19" s="16"/>
      <c r="J19" s="16"/>
      <c r="K19" s="16"/>
    </row>
    <row r="20" ht="9.0" customHeight="1">
      <c r="A20" s="2" t="s">
        <v>36</v>
      </c>
      <c r="B20" s="15" t="s">
        <v>32</v>
      </c>
      <c r="C20" s="26">
        <v>8.0</v>
      </c>
      <c r="D20" s="15" t="s">
        <v>37</v>
      </c>
      <c r="E20" s="16">
        <f t="shared" si="7"/>
        <v>0.915</v>
      </c>
      <c r="F20" s="27">
        <v>1.0</v>
      </c>
      <c r="G20" s="28">
        <v>0.83</v>
      </c>
      <c r="H20" s="16"/>
      <c r="I20" s="16"/>
      <c r="J20" s="16"/>
      <c r="K20" s="16"/>
    </row>
    <row r="21" ht="9.0" customHeight="1">
      <c r="A21" s="2" t="s">
        <v>38</v>
      </c>
      <c r="B21" s="15" t="s">
        <v>39</v>
      </c>
      <c r="C21" s="24">
        <v>1.0</v>
      </c>
      <c r="D21" s="15" t="s">
        <v>40</v>
      </c>
      <c r="E21" s="16">
        <f t="shared" si="7"/>
        <v>1</v>
      </c>
      <c r="F21" s="27">
        <v>1.0</v>
      </c>
      <c r="G21" s="27">
        <v>1.0</v>
      </c>
      <c r="H21" s="16"/>
      <c r="I21" s="16"/>
      <c r="J21" s="16"/>
      <c r="K21" s="16"/>
    </row>
    <row r="22" ht="9.0" customHeight="1">
      <c r="A22" s="9" t="s">
        <v>41</v>
      </c>
      <c r="B22" s="13"/>
      <c r="C22" s="13"/>
      <c r="D22" s="11"/>
      <c r="E22" s="29"/>
      <c r="F22" s="29"/>
      <c r="G22" s="19"/>
      <c r="H22" s="9"/>
      <c r="I22" s="9"/>
      <c r="J22" s="9"/>
      <c r="K22" s="9"/>
    </row>
    <row r="23" ht="9.0" customHeight="1">
      <c r="A23" s="2" t="s">
        <v>42</v>
      </c>
      <c r="B23" s="15" t="s">
        <v>43</v>
      </c>
      <c r="C23" s="24">
        <v>0.85</v>
      </c>
      <c r="D23" s="15" t="s">
        <v>44</v>
      </c>
      <c r="E23" s="16">
        <f>AVERAGE(F23,G23,H23)</f>
        <v>0.865</v>
      </c>
      <c r="F23" s="17">
        <v>1.04</v>
      </c>
      <c r="G23" s="20">
        <v>0.69</v>
      </c>
      <c r="H23" s="16"/>
      <c r="I23" s="2"/>
      <c r="J23" s="2"/>
      <c r="K23" s="16"/>
    </row>
    <row r="24" ht="9.0" customHeight="1">
      <c r="A24" s="9" t="s">
        <v>45</v>
      </c>
      <c r="B24" s="13"/>
      <c r="C24" s="13"/>
      <c r="D24" s="11"/>
      <c r="E24" s="29"/>
      <c r="F24" s="29"/>
      <c r="G24" s="19"/>
      <c r="H24" s="9"/>
      <c r="I24" s="9"/>
      <c r="J24" s="9"/>
      <c r="K24" s="9"/>
    </row>
    <row r="25" ht="9.0" customHeight="1">
      <c r="A25" s="2" t="s">
        <v>46</v>
      </c>
      <c r="B25" s="15" t="s">
        <v>47</v>
      </c>
      <c r="C25" s="24">
        <v>1.0</v>
      </c>
      <c r="D25" s="15" t="s">
        <v>48</v>
      </c>
      <c r="E25" s="16">
        <f>AVERAGE(F25,G25,H25)</f>
        <v>1</v>
      </c>
      <c r="F25" s="17">
        <v>1.0</v>
      </c>
      <c r="G25" s="17">
        <v>1.0</v>
      </c>
      <c r="H25" s="16"/>
      <c r="I25" s="16"/>
      <c r="J25" s="16"/>
      <c r="K25" s="16"/>
    </row>
    <row r="26" ht="9.0" customHeight="1">
      <c r="A26" s="9" t="s">
        <v>49</v>
      </c>
      <c r="B26" s="9"/>
      <c r="C26" s="9"/>
      <c r="D26" s="11"/>
      <c r="E26" s="29"/>
      <c r="F26" s="29"/>
      <c r="G26" s="19"/>
      <c r="H26" s="9"/>
      <c r="I26" s="9"/>
      <c r="J26" s="9"/>
      <c r="K26" s="9"/>
    </row>
    <row r="27" ht="9.0" customHeight="1">
      <c r="A27" s="2" t="s">
        <v>50</v>
      </c>
      <c r="B27" s="15" t="s">
        <v>51</v>
      </c>
      <c r="C27" s="24"/>
      <c r="D27" s="15" t="s">
        <v>52</v>
      </c>
      <c r="E27" s="16">
        <f>AVERAGE(F27,G27,H27)</f>
        <v>0.71</v>
      </c>
      <c r="F27" s="20">
        <v>0.67</v>
      </c>
      <c r="G27" s="20">
        <v>0.75</v>
      </c>
      <c r="H27" s="16"/>
      <c r="I27" s="16"/>
      <c r="J27" s="16"/>
      <c r="K27" s="16"/>
    </row>
    <row r="28" ht="9.0" customHeight="1">
      <c r="A28" s="2"/>
      <c r="B28" s="16"/>
      <c r="C28" s="16"/>
      <c r="D28" s="15"/>
      <c r="E28" s="16"/>
      <c r="F28" s="16"/>
      <c r="G28" s="16"/>
      <c r="H28" s="16"/>
      <c r="I28" s="16"/>
      <c r="J28" s="16"/>
      <c r="K28" s="16"/>
    </row>
    <row r="29" ht="9.0" customHeight="1">
      <c r="A29" s="2"/>
      <c r="B29" s="16"/>
      <c r="C29" s="16"/>
      <c r="D29" s="15"/>
      <c r="E29" s="16"/>
      <c r="F29" s="16"/>
      <c r="G29" s="16"/>
      <c r="H29" s="16"/>
      <c r="I29" s="16"/>
      <c r="J29" s="16"/>
      <c r="K29" s="16"/>
    </row>
    <row r="30" ht="9.0" customHeight="1">
      <c r="A30" s="30" t="s">
        <v>0</v>
      </c>
      <c r="C30" s="1"/>
      <c r="D30" s="1"/>
      <c r="E30" s="16"/>
      <c r="F30" s="16"/>
      <c r="G30" s="16"/>
      <c r="H30" s="16"/>
      <c r="I30" s="16"/>
      <c r="J30" s="16"/>
      <c r="K30" s="16"/>
    </row>
    <row r="31" ht="9.0" customHeight="1">
      <c r="A31" s="4" t="s">
        <v>2</v>
      </c>
      <c r="C31" s="5"/>
      <c r="D31" s="6"/>
      <c r="E31" s="16"/>
      <c r="F31" s="16"/>
      <c r="G31" s="16"/>
      <c r="H31" s="16"/>
      <c r="I31" s="16"/>
      <c r="J31" s="16"/>
      <c r="K31" s="16"/>
    </row>
    <row r="32" ht="9.0" customHeight="1">
      <c r="A32" s="2"/>
      <c r="B32" s="16"/>
      <c r="C32" s="16"/>
      <c r="D32" s="15"/>
      <c r="E32" s="16"/>
      <c r="F32" s="16"/>
      <c r="G32" s="16"/>
      <c r="H32" s="16"/>
      <c r="I32" s="16"/>
      <c r="J32" s="16"/>
      <c r="K32" s="16"/>
    </row>
    <row r="33" ht="9.0" customHeight="1">
      <c r="A33" s="2"/>
      <c r="B33" s="16"/>
      <c r="C33" s="16"/>
      <c r="D33" s="15"/>
      <c r="E33" s="16"/>
      <c r="F33" s="16"/>
      <c r="G33" s="16"/>
      <c r="H33" s="16"/>
      <c r="I33" s="16"/>
      <c r="J33" s="16"/>
      <c r="K33" s="16"/>
    </row>
    <row r="34" ht="9.0" customHeight="1">
      <c r="A34" s="2"/>
      <c r="B34" s="16"/>
      <c r="C34" s="16"/>
      <c r="D34" s="15"/>
      <c r="E34" s="16"/>
      <c r="F34" s="16"/>
      <c r="G34" s="16"/>
      <c r="H34" s="16"/>
      <c r="I34" s="16"/>
      <c r="J34" s="16"/>
      <c r="K34" s="16"/>
    </row>
    <row r="35" ht="9.0" customHeight="1">
      <c r="A35" s="2"/>
      <c r="B35" s="16"/>
      <c r="C35" s="16"/>
      <c r="D35" s="15"/>
      <c r="E35" s="16"/>
      <c r="F35" s="16"/>
      <c r="G35" s="16"/>
      <c r="H35" s="16"/>
      <c r="I35" s="16"/>
      <c r="J35" s="16"/>
      <c r="K35" s="16"/>
    </row>
    <row r="36" ht="9.0" customHeight="1">
      <c r="A36" s="2"/>
      <c r="B36" s="16"/>
      <c r="C36" s="16"/>
      <c r="D36" s="15"/>
      <c r="E36" s="16"/>
      <c r="F36" s="16"/>
      <c r="G36" s="16"/>
      <c r="H36" s="16"/>
      <c r="I36" s="16"/>
      <c r="J36" s="16"/>
      <c r="K36" s="16"/>
    </row>
    <row r="37" ht="9.0" customHeight="1">
      <c r="A37" s="2"/>
      <c r="B37" s="16"/>
      <c r="C37" s="16"/>
      <c r="D37" s="15"/>
      <c r="E37" s="16"/>
      <c r="F37" s="16"/>
      <c r="G37" s="16"/>
      <c r="H37" s="16"/>
      <c r="I37" s="16"/>
      <c r="J37" s="16"/>
      <c r="K37" s="16"/>
    </row>
  </sheetData>
  <mergeCells count="2">
    <mergeCell ref="A1:C1"/>
    <mergeCell ref="A30:B30"/>
  </mergeCells>
  <hyperlinks>
    <hyperlink r:id="rId1" ref="B2"/>
    <hyperlink r:id="rId2" ref="A31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3.88"/>
    <col customWidth="1" min="2" max="2" width="9.13"/>
    <col customWidth="1" min="3" max="3" width="6.88"/>
    <col customWidth="1" min="4" max="4" width="2.63"/>
    <col customWidth="1" min="5" max="5" width="8.0"/>
    <col customWidth="1" min="6" max="9" width="6.38"/>
  </cols>
  <sheetData>
    <row r="1">
      <c r="A1" s="31"/>
      <c r="B1" s="32" t="s">
        <v>53</v>
      </c>
      <c r="C1" s="33" t="s">
        <v>54</v>
      </c>
      <c r="D1" s="2"/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</row>
    <row r="2">
      <c r="A2" s="34" t="s">
        <v>55</v>
      </c>
      <c r="B2" s="35"/>
      <c r="C2" s="36"/>
    </row>
    <row r="3">
      <c r="A3" s="37" t="s">
        <v>13</v>
      </c>
      <c r="B3" s="35" t="s">
        <v>56</v>
      </c>
      <c r="C3" s="38">
        <v>0.02</v>
      </c>
      <c r="D3" s="39"/>
      <c r="E3" s="39" t="s">
        <v>57</v>
      </c>
      <c r="F3" s="39" t="s">
        <v>57</v>
      </c>
      <c r="G3" s="39" t="s">
        <v>57</v>
      </c>
      <c r="H3" s="39" t="s">
        <v>57</v>
      </c>
      <c r="I3" s="39" t="s">
        <v>57</v>
      </c>
    </row>
    <row r="4">
      <c r="A4" s="34" t="s">
        <v>58</v>
      </c>
      <c r="B4" s="35" t="s">
        <v>59</v>
      </c>
      <c r="C4" s="40">
        <v>0.2</v>
      </c>
      <c r="D4" s="39"/>
      <c r="E4" s="39" t="s">
        <v>57</v>
      </c>
      <c r="F4" s="39" t="s">
        <v>57</v>
      </c>
      <c r="G4" s="39" t="s">
        <v>57</v>
      </c>
      <c r="H4" s="39" t="s">
        <v>57</v>
      </c>
      <c r="I4" s="39" t="s">
        <v>57</v>
      </c>
    </row>
    <row r="5">
      <c r="A5" s="34" t="s">
        <v>60</v>
      </c>
      <c r="B5" s="35" t="s">
        <v>61</v>
      </c>
      <c r="C5" s="41">
        <f>C6*C7</f>
        <v>0.7225</v>
      </c>
      <c r="D5" s="39"/>
      <c r="E5" s="39" t="s">
        <v>57</v>
      </c>
      <c r="F5" s="39" t="s">
        <v>57</v>
      </c>
      <c r="G5" s="39" t="s">
        <v>57</v>
      </c>
      <c r="H5" s="39" t="s">
        <v>57</v>
      </c>
      <c r="I5" s="39" t="s">
        <v>57</v>
      </c>
    </row>
    <row r="6">
      <c r="A6" s="42" t="s">
        <v>62</v>
      </c>
      <c r="B6" s="35" t="s">
        <v>63</v>
      </c>
      <c r="C6" s="40">
        <v>0.85</v>
      </c>
      <c r="D6" s="39"/>
      <c r="E6" s="39" t="s">
        <v>57</v>
      </c>
      <c r="F6" s="39" t="s">
        <v>57</v>
      </c>
      <c r="G6" s="39" t="s">
        <v>57</v>
      </c>
      <c r="H6" s="39" t="s">
        <v>57</v>
      </c>
      <c r="I6" s="39" t="s">
        <v>57</v>
      </c>
    </row>
    <row r="7">
      <c r="A7" s="42" t="s">
        <v>64</v>
      </c>
      <c r="B7" s="35" t="s">
        <v>63</v>
      </c>
      <c r="C7" s="40">
        <v>0.85</v>
      </c>
      <c r="D7" s="39"/>
      <c r="E7" s="39" t="s">
        <v>57</v>
      </c>
      <c r="F7" s="39" t="s">
        <v>57</v>
      </c>
      <c r="G7" s="39" t="s">
        <v>57</v>
      </c>
      <c r="H7" s="39" t="s">
        <v>57</v>
      </c>
      <c r="I7" s="39" t="s">
        <v>57</v>
      </c>
    </row>
    <row r="8">
      <c r="A8" s="34" t="s">
        <v>65</v>
      </c>
      <c r="B8" s="35" t="s">
        <v>66</v>
      </c>
      <c r="C8" s="38">
        <v>0.025</v>
      </c>
      <c r="D8" s="39"/>
      <c r="E8" s="39" t="s">
        <v>57</v>
      </c>
      <c r="F8" s="39" t="s">
        <v>57</v>
      </c>
      <c r="G8" s="39" t="s">
        <v>57</v>
      </c>
      <c r="H8" s="39" t="s">
        <v>57</v>
      </c>
      <c r="I8" s="39" t="s">
        <v>57</v>
      </c>
    </row>
    <row r="11">
      <c r="A11" s="43"/>
    </row>
    <row r="12">
      <c r="A12" s="30" t="s">
        <v>0</v>
      </c>
    </row>
    <row r="13">
      <c r="A13" s="44" t="s">
        <v>67</v>
      </c>
      <c r="C13" s="5"/>
      <c r="D13" s="45"/>
    </row>
  </sheetData>
  <mergeCells count="1">
    <mergeCell ref="A12:D12"/>
  </mergeCells>
  <hyperlinks>
    <hyperlink r:id="rId1" ref="A13"/>
  </hyperlinks>
  <drawing r:id="rId2"/>
</worksheet>
</file>